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240" windowHeight="6648"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<sst xmlns="http://schemas.openxmlformats.org/spreadsheetml/2006/main" count="106" uniqueCount="55">
  <si>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</si>
  <si>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</si>
  <si>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</si>
  <si>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</si>
  <si>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</si>
  <si>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</si>
  <si>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</si>
  <si>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</si>
  <si>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</si>
  <si>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</si>
  <si>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</si>
  <si>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</si>
  <si>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</si>
  <si>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</si>
  <si>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</si>
  <si>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</si>
  <si>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</si>
  <si>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</si>
  <si>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</si>
  <si>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</si>
  <si>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</si>
  <si>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</si>
  <si>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</si>
  <si>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</si>
  <si>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</si>
  <si>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</si>
  <si>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</si>
  <si>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</si>
  <si>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</si>
  <si>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</si>
  <si>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</si>
  <si>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</si>
  <si>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</si>
  <si>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</si>
  <si>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</si>
  <si>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</si>
  <si>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</si>
  <si>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</si>
  <si>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</si>
  <si>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</si>
  <si>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</si>
  <si>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</si>
  <si>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</si>
  <si>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t2</t>
  </si>
  <si>
    <t>Discount in Percentage</t>
  </si>
  <si>
    <t>Unit Price after Discount</t>
  </si>
  <si>
    <t>Taxes (if any)</t>
  </si>
  <si>
    <r>
      <t xml:space="preserve">TOTAL AMOUNT  With Taxes in
</t>
    </r>
    <r>
      <rPr>
        <b/>
        <sz val="11"/>
        <color indexed="10"/>
        <rFont val="Arial"/>
        <family val="2"/>
      </rPr>
      <t>Rs.      P</t>
    </r>
  </si>
  <si>
    <t>Tender Inviting Authority: REGISTRAR, MAHARAJA RANJIT SINGH PUNJAB TECHNICAL UNIVERSITY, BATHINDA</t>
  </si>
  <si>
    <t>Per pc.</t>
  </si>
  <si>
    <r>
      <t xml:space="preserve">Per Pc. Unit Price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</si>
  <si>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Quantity (seats)</t>
  </si>
  <si>
    <t>Name of Work: Regarding Supply, Fabrication &amp; Fixing Classroom Benches (as per drawing) for MRSPTU, Bathinda.</t>
  </si>
  <si>
    <t>Supply, Fabrication &amp; Fixing Classroom Benches of 19mm water resistent plywood (with 19x6mm gola moulding) Fixed on MS welded sqaure pipe 1½" x 1½" Frame (of minimum weight 18 kg/6 mtr. Std. length) duly painted (Two coat mat finish + preparation of surface + priming coat) grouted in stepping slopes of rooms at all floors as per site requirements complete in all respects as per design and drawing (14 Class Rooms with 63 Seats in each class room =14*63=882)</t>
  </si>
  <si>
    <t>Contract No:  E-Tender/MRSPTU/DPR/Purchase/2022/454/4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</si>
</sst>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color indexed="8"/>
      <name val="Arial"/>
      <family val="2"/>
    </font>
    <font>
      <b/>
      <sz val="14"/>
      <color indexed="8"/>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2"/>
      <color indexed="8"/>
      <name val="Courier New"/>
      <family val="3"/>
    </font>
    <font>
      <sz val="12"/>
      <color indexed="8"/>
      <name val="Calibri"/>
      <family val="2"/>
    </font>
    <font>
      <b/>
      <sz val="12"/>
      <color indexed="17"/>
      <name val="Arial"/>
      <family val="2"/>
    </font>
    <font>
      <b/>
      <sz val="12"/>
      <color indexed="16"/>
      <name val="Arial"/>
      <family val="2"/>
    </font>
    <font>
      <sz val="12"/>
      <color indexed="31"/>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2"/>
      <color rgb="FF000000"/>
      <name val="Courier New"/>
      <family val="3"/>
    </font>
    <font>
      <b/>
      <sz val="12"/>
      <color rgb="FF007A37"/>
      <name val="Arial"/>
      <family val="2"/>
    </font>
    <font>
      <sz val="12"/>
      <color rgb="FF000000"/>
      <name val="Calibri"/>
      <family val="2"/>
    </font>
    <font>
      <b/>
      <sz val="12"/>
      <color rgb="FF800000"/>
      <name val="Arial"/>
      <family val="2"/>
    </font>
    <font>
      <sz val="12"/>
      <color theme="4" tint="0.7999799847602844"/>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CCEC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9" fillId="0" borderId="0" xfId="58" applyNumberFormat="1" applyFill="1">
      <alignment/>
      <protection/>
    </xf>
    <xf numFmtId="0" fontId="64"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63" fillId="0" borderId="11" xfId="58" applyNumberFormat="1" applyFont="1" applyFill="1" applyBorder="1" applyAlignment="1">
      <alignment horizontal="center" vertical="top" wrapText="1"/>
      <protection/>
    </xf>
    <xf numFmtId="0" fontId="15" fillId="0" borderId="13" xfId="58" applyNumberFormat="1" applyFont="1" applyFill="1" applyBorder="1" applyAlignment="1">
      <alignment horizontal="center" vertical="center"/>
      <protection/>
    </xf>
    <xf numFmtId="0" fontId="65" fillId="0" borderId="13" xfId="58" applyNumberFormat="1" applyFont="1" applyFill="1" applyBorder="1" applyAlignment="1">
      <alignment horizontal="left" vertical="center" wrapText="1"/>
      <protection/>
    </xf>
    <xf numFmtId="0" fontId="16" fillId="0" borderId="13" xfId="57" applyNumberFormat="1" applyFont="1" applyFill="1" applyBorder="1" applyAlignment="1" applyProtection="1">
      <alignment horizontal="right" vertical="center"/>
      <protection/>
    </xf>
    <xf numFmtId="2" fontId="16" fillId="0" borderId="14" xfId="58" applyNumberFormat="1" applyFont="1" applyFill="1" applyBorder="1" applyAlignment="1" applyProtection="1">
      <alignment horizontal="right" vertical="center"/>
      <protection/>
    </xf>
    <xf numFmtId="0" fontId="15" fillId="0" borderId="13" xfId="58" applyNumberFormat="1" applyFont="1" applyFill="1" applyBorder="1" applyAlignment="1" applyProtection="1">
      <alignment vertical="center" wrapText="1"/>
      <protection/>
    </xf>
    <xf numFmtId="0" fontId="16" fillId="0" borderId="13" xfId="58" applyNumberFormat="1" applyFont="1" applyFill="1" applyBorder="1" applyAlignment="1">
      <alignment horizontal="left" vertical="top"/>
      <protection/>
    </xf>
    <xf numFmtId="0" fontId="15" fillId="0" borderId="12" xfId="58" applyNumberFormat="1" applyFont="1" applyFill="1" applyBorder="1" applyAlignment="1">
      <alignment vertical="top"/>
      <protection/>
    </xf>
    <xf numFmtId="0" fontId="15" fillId="0" borderId="15" xfId="58" applyNumberFormat="1" applyFont="1" applyFill="1" applyBorder="1" applyAlignment="1">
      <alignment vertical="top"/>
      <protection/>
    </xf>
    <xf numFmtId="172" fontId="15" fillId="0" borderId="0" xfId="57" applyNumberFormat="1" applyFont="1" applyFill="1" applyAlignment="1">
      <alignment vertical="top"/>
      <protection/>
    </xf>
    <xf numFmtId="172" fontId="15" fillId="0" borderId="0" xfId="57" applyNumberFormat="1" applyFont="1" applyFill="1" applyAlignment="1" applyProtection="1">
      <alignment vertical="top"/>
      <protection locked="0"/>
    </xf>
    <xf numFmtId="2" fontId="12" fillId="0" borderId="13" xfId="58" applyNumberFormat="1" applyFont="1" applyFill="1" applyBorder="1" applyAlignment="1" applyProtection="1">
      <alignment vertical="top"/>
      <protection/>
    </xf>
    <xf numFmtId="0" fontId="15" fillId="0" borderId="13" xfId="58" applyNumberFormat="1" applyFont="1" applyFill="1" applyBorder="1" applyAlignment="1" applyProtection="1">
      <alignment vertical="top" wrapText="1"/>
      <protection/>
    </xf>
    <xf numFmtId="0" fontId="15" fillId="0" borderId="0" xfId="57" applyNumberFormat="1" applyFont="1" applyFill="1" applyAlignment="1" applyProtection="1">
      <alignment vertical="top"/>
      <protection/>
    </xf>
    <xf numFmtId="0" fontId="15" fillId="0" borderId="0" xfId="57" applyNumberFormat="1" applyFont="1" applyFill="1" applyAlignment="1">
      <alignment vertical="top"/>
      <protection/>
    </xf>
    <xf numFmtId="172" fontId="66" fillId="0" borderId="16" xfId="58" applyNumberFormat="1" applyFont="1" applyFill="1" applyBorder="1" applyAlignment="1">
      <alignment horizontal="right" vertical="top"/>
      <protection/>
    </xf>
    <xf numFmtId="172" fontId="12" fillId="0" borderId="17" xfId="58" applyNumberFormat="1" applyFont="1" applyFill="1" applyBorder="1" applyAlignment="1">
      <alignment horizontal="right" vertical="top"/>
      <protection/>
    </xf>
    <xf numFmtId="0" fontId="15" fillId="0" borderId="13" xfId="58" applyNumberFormat="1" applyFont="1" applyFill="1" applyBorder="1" applyAlignment="1">
      <alignment vertical="top" wrapText="1"/>
      <protection/>
    </xf>
    <xf numFmtId="2" fontId="16" fillId="0" borderId="13" xfId="57" applyNumberFormat="1" applyFont="1" applyFill="1" applyBorder="1" applyAlignment="1" applyProtection="1">
      <alignment horizontal="right" vertical="center"/>
      <protection/>
    </xf>
    <xf numFmtId="0" fontId="67" fillId="0" borderId="13" xfId="0" applyFont="1" applyFill="1" applyBorder="1" applyAlignment="1">
      <alignment horizontal="left" vertical="top" wrapText="1"/>
    </xf>
    <xf numFmtId="0" fontId="12" fillId="0" borderId="13" xfId="58" applyNumberFormat="1" applyFont="1" applyFill="1" applyBorder="1" applyAlignment="1" applyProtection="1">
      <alignment vertical="center" wrapText="1"/>
      <protection locked="0"/>
    </xf>
    <xf numFmtId="0" fontId="68" fillId="33" borderId="13" xfId="58" applyNumberFormat="1" applyFont="1" applyFill="1" applyBorder="1" applyAlignment="1" applyProtection="1">
      <alignment vertical="center" wrapText="1"/>
      <protection locked="0"/>
    </xf>
    <xf numFmtId="10" fontId="68" fillId="33" borderId="13" xfId="63" applyNumberFormat="1" applyFont="1" applyFill="1" applyBorder="1" applyAlignment="1">
      <alignment horizontal="center" vertical="center"/>
    </xf>
    <xf numFmtId="0" fontId="69" fillId="0" borderId="13" xfId="58" applyNumberFormat="1" applyFont="1" applyFill="1" applyBorder="1" applyAlignment="1">
      <alignment vertical="top"/>
      <protection/>
    </xf>
    <xf numFmtId="0" fontId="15" fillId="0" borderId="13" xfId="57" applyNumberFormat="1" applyFont="1" applyFill="1" applyBorder="1" applyAlignment="1" applyProtection="1">
      <alignment vertical="top"/>
      <protection/>
    </xf>
    <xf numFmtId="0" fontId="12" fillId="0" borderId="13" xfId="63" applyNumberFormat="1" applyFont="1" applyFill="1" applyBorder="1" applyAlignment="1" applyProtection="1">
      <alignment vertical="center" wrapText="1"/>
      <protection locked="0"/>
    </xf>
    <xf numFmtId="0" fontId="12" fillId="0" borderId="13" xfId="58" applyNumberFormat="1" applyFont="1" applyFill="1" applyBorder="1" applyAlignment="1" applyProtection="1">
      <alignment vertical="center" wrapText="1"/>
      <protection/>
    </xf>
    <xf numFmtId="0" fontId="16" fillId="0" borderId="11" xfId="58" applyNumberFormat="1" applyFont="1" applyFill="1" applyBorder="1" applyAlignment="1">
      <alignment horizontal="left" vertical="top"/>
      <protection/>
    </xf>
    <xf numFmtId="0" fontId="16" fillId="0" borderId="12" xfId="58" applyNumberFormat="1" applyFont="1" applyFill="1" applyBorder="1" applyAlignment="1">
      <alignment horizontal="left" vertical="top"/>
      <protection/>
    </xf>
    <xf numFmtId="0" fontId="12" fillId="0" borderId="15" xfId="58" applyNumberFormat="1" applyFont="1" applyFill="1" applyBorder="1" applyAlignment="1">
      <alignment vertical="top"/>
      <protection/>
    </xf>
    <xf numFmtId="172" fontId="15" fillId="0" borderId="11" xfId="57" applyNumberFormat="1" applyFont="1" applyFill="1" applyBorder="1" applyAlignment="1" applyProtection="1">
      <alignment vertical="top"/>
      <protection locked="0"/>
    </xf>
    <xf numFmtId="0" fontId="69" fillId="0" borderId="13" xfId="57" applyNumberFormat="1" applyFont="1" applyFill="1" applyBorder="1" applyAlignment="1" applyProtection="1">
      <alignment vertical="top"/>
      <protection/>
    </xf>
    <xf numFmtId="0" fontId="15"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2" fillId="0" borderId="10" xfId="58" applyNumberFormat="1" applyFont="1" applyFill="1" applyBorder="1" applyAlignment="1">
      <alignment horizontal="center" vertical="top" wrapText="1"/>
      <protection/>
    </xf>
    <xf numFmtId="0" fontId="12" fillId="0" borderId="18" xfId="58" applyNumberFormat="1" applyFont="1" applyFill="1" applyBorder="1" applyAlignment="1">
      <alignment horizontal="center" vertical="top" wrapText="1"/>
      <protection/>
    </xf>
    <xf numFmtId="0" fontId="12"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14" fillId="0" borderId="0" xfId="57" applyNumberFormat="1" applyFont="1" applyFill="1" applyBorder="1" applyAlignment="1">
      <alignment horizontal="left" vertical="center" wrapText="1"/>
      <protection/>
    </xf>
    <xf numFmtId="0" fontId="13"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34" borderId="18" xfId="58" applyNumberFormat="1" applyFont="1" applyFill="1" applyBorder="1" applyAlignment="1" applyProtection="1">
      <alignment horizontal="left" vertical="top"/>
      <protection locked="0"/>
    </xf>
    <xf numFmtId="0" fontId="2" fillId="34" borderId="19" xfId="58" applyNumberFormat="1" applyFont="1" applyFill="1" applyBorder="1" applyAlignment="1" applyProtection="1">
      <alignment horizontal="left" vertical="top"/>
      <protection locked="0"/>
    </xf>
    <xf numFmtId="0" fontId="8" fillId="0" borderId="0" xfId="0" applyFont="1" applyAlignment="1">
      <alignment horizontal="center" vertical="center"/>
    </xf>
    <xf numFmtId="1" fontId="67" fillId="0" borderId="13" xfId="0" applyNumberFormat="1" applyFont="1" applyFill="1" applyBorder="1" applyAlignment="1" applyProtection="1">
      <alignment horizontal="center" vertical="center"/>
      <protection/>
    </xf>
    <xf numFmtId="0" fontId="67" fillId="0" borderId="13" xfId="0" applyFont="1" applyFill="1" applyBorder="1" applyAlignment="1" applyProtection="1">
      <alignment horizontal="center" vertical="center" wrapText="1"/>
      <protection/>
    </xf>
    <xf numFmtId="2" fontId="15" fillId="0" borderId="13" xfId="58" applyNumberFormat="1" applyFont="1" applyFill="1" applyBorder="1" applyAlignment="1" applyProtection="1">
      <alignment vertical="center"/>
      <protection/>
    </xf>
    <xf numFmtId="0" fontId="15" fillId="0" borderId="13" xfId="58" applyNumberFormat="1" applyFont="1" applyFill="1" applyBorder="1" applyAlignment="1" applyProtection="1">
      <alignment vertical="center"/>
      <protection/>
    </xf>
    <xf numFmtId="0" fontId="15" fillId="0" borderId="13" xfId="57" applyNumberFormat="1" applyFont="1" applyFill="1" applyBorder="1" applyAlignment="1" applyProtection="1">
      <alignment vertical="center"/>
      <protection/>
    </xf>
    <xf numFmtId="0" fontId="16" fillId="0" borderId="13" xfId="57" applyNumberFormat="1" applyFont="1" applyFill="1" applyBorder="1" applyAlignment="1" applyProtection="1">
      <alignment horizontal="left" vertical="center"/>
      <protection/>
    </xf>
    <xf numFmtId="174" fontId="16" fillId="33" borderId="13" xfId="57" applyNumberFormat="1" applyFont="1" applyFill="1" applyBorder="1" applyAlignment="1" applyProtection="1">
      <alignment horizontal="right" vertical="center"/>
      <protection/>
    </xf>
    <xf numFmtId="2" fontId="16" fillId="0" borderId="11" xfId="57" applyNumberFormat="1" applyFont="1" applyFill="1" applyBorder="1" applyAlignment="1" applyProtection="1">
      <alignment horizontal="center" vertical="center" wrapText="1"/>
      <protection/>
    </xf>
    <xf numFmtId="172" fontId="16" fillId="0" borderId="13" xfId="57" applyNumberFormat="1" applyFont="1" applyFill="1" applyBorder="1" applyAlignment="1" applyProtection="1">
      <alignment horizontal="right" vertical="center"/>
      <protection/>
    </xf>
    <xf numFmtId="172" fontId="16" fillId="0" borderId="11" xfId="57" applyNumberFormat="1" applyFont="1" applyFill="1" applyBorder="1" applyAlignment="1" applyProtection="1">
      <alignment horizontal="center" vertical="center" wrapText="1"/>
      <protection/>
    </xf>
    <xf numFmtId="172" fontId="16" fillId="0" borderId="13" xfId="57"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2028825</xdr:colOff>
      <xdr:row>0</xdr:row>
      <xdr:rowOff>314325</xdr:rowOff>
    </xdr:to>
    <xdr:grpSp>
      <xdr:nvGrpSpPr>
        <xdr:cNvPr id="1" name="Group 1"/>
        <xdr:cNvGrpSpPr>
          <a:grpSpLocks noChangeAspect="1"/>
        </xdr:cNvGrpSpPr>
      </xdr:nvGrpSpPr>
      <xdr:grpSpPr>
        <a:xfrm>
          <a:off x="95250" y="85725"/>
          <a:ext cx="3000375" cy="228600"/>
          <a:chOff x="10318750" y="378069"/>
          <a:chExt cx="3122405" cy="295434"/>
        </a:xfrm>
        <a:solidFill>
          <a:srgbClr val="FFFFFF"/>
        </a:solidFill>
      </xdr:grpSpPr>
    </xdr:grpSp>
    <xdr:clientData/>
  </xdr:twoCellAnchor>
  <xdr:oneCellAnchor>
    <xdr:from>
      <xdr:col>1</xdr:col>
      <xdr:colOff>0</xdr:colOff>
      <xdr:row>12</xdr:row>
      <xdr:rowOff>0</xdr:rowOff>
    </xdr:from>
    <xdr:ext cx="76200" cy="200025"/>
    <xdr:sp fLocksText="0">
      <xdr:nvSpPr>
        <xdr:cNvPr id="5"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6"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7"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8"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3"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4"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5"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6"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7"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8"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9"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0"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1"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2"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3"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4"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5"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6"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7"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8"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2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3"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4"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5"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6"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7"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8"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9"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0"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1"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2"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3"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4"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PageLayoutView="0" workbookViewId="0" topLeftCell="A9">
      <selection activeCell="P14" sqref="P14"/>
    </sheetView>
  </sheetViews>
  <sheetFormatPr defaultColWidth="9.140625" defaultRowHeight="15"/>
  <cols>
    <col min="1" max="1" width="16.00390625" style="23" customWidth="1"/>
    <col min="2" max="2" width="43.00390625" style="23" customWidth="1"/>
    <col min="3" max="3" width="10.140625" style="23" hidden="1" customWidth="1"/>
    <col min="4" max="4" width="10.28125" style="23" customWidth="1"/>
    <col min="5" max="5" width="10.57421875" style="23" customWidth="1"/>
    <col min="6" max="6" width="14.421875" style="23" hidden="1" customWidth="1"/>
    <col min="7" max="7" width="14.140625" style="23" hidden="1" customWidth="1"/>
    <col min="8" max="9" width="12.140625" style="23" hidden="1" customWidth="1"/>
    <col min="10" max="10" width="9.00390625" style="23" hidden="1" customWidth="1"/>
    <col min="11" max="11" width="19.57421875" style="23" hidden="1" customWidth="1"/>
    <col min="12" max="12" width="14.28125" style="23" hidden="1" customWidth="1"/>
    <col min="13" max="13" width="19.00390625" style="23" customWidth="1"/>
    <col min="14" max="14" width="13.00390625" style="24" customWidth="1"/>
    <col min="15" max="15" width="12.7109375" style="23" customWidth="1"/>
    <col min="16" max="16" width="11.140625" style="23"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2.140625" style="23" hidden="1" customWidth="1"/>
    <col min="53" max="53" width="22.00390625" style="23" customWidth="1"/>
    <col min="54" max="54" width="18.8515625" style="23" hidden="1" customWidth="1"/>
    <col min="55" max="55" width="25.140625" style="23" customWidth="1"/>
    <col min="56" max="238" width="9.140625" style="23" customWidth="1"/>
    <col min="239" max="243" width="9.140625" style="25" customWidth="1"/>
    <col min="244" max="16384" width="9.140625" style="23" customWidth="1"/>
  </cols>
  <sheetData>
    <row r="1" spans="1:243" s="1" customFormat="1" ht="33" customHeight="1">
      <c r="A1" s="66" t="str">
        <f>B2&amp;" BoQ"</f>
        <v>Item Rate BoQ</v>
      </c>
      <c r="B1" s="66"/>
      <c r="C1" s="66"/>
      <c r="D1" s="66"/>
      <c r="E1" s="66"/>
      <c r="F1" s="66"/>
      <c r="G1" s="66"/>
      <c r="H1" s="66"/>
      <c r="I1" s="66"/>
      <c r="J1" s="66"/>
      <c r="K1" s="66"/>
      <c r="L1" s="66"/>
      <c r="O1" s="2"/>
      <c r="P1" s="2"/>
      <c r="Q1" s="3"/>
      <c r="IE1" s="3"/>
      <c r="IF1" s="3"/>
      <c r="IG1" s="3"/>
      <c r="IH1" s="3"/>
      <c r="II1" s="3"/>
    </row>
    <row r="2" spans="1:17" s="1" customFormat="1" ht="25.5" customHeight="1" hidden="1">
      <c r="A2" s="4" t="s">
        <v>3</v>
      </c>
      <c r="B2" s="4" t="s">
        <v>4</v>
      </c>
      <c r="C2" s="26" t="s">
        <v>5</v>
      </c>
      <c r="D2" s="26" t="s">
        <v>6</v>
      </c>
      <c r="E2" s="4" t="s">
        <v>7</v>
      </c>
      <c r="J2" s="5"/>
      <c r="K2" s="5"/>
      <c r="L2" s="5"/>
      <c r="O2" s="2"/>
      <c r="P2" s="2"/>
      <c r="Q2" s="3"/>
    </row>
    <row r="3" spans="1:243" s="1" customFormat="1" ht="30" customHeight="1" hidden="1">
      <c r="A3" s="1" t="s">
        <v>8</v>
      </c>
      <c r="C3" s="1" t="s">
        <v>9</v>
      </c>
      <c r="IE3" s="3"/>
      <c r="IF3" s="3"/>
      <c r="IG3" s="3"/>
      <c r="IH3" s="3"/>
      <c r="II3" s="3"/>
    </row>
    <row r="4" spans="1:243" s="6" customFormat="1" ht="27" customHeight="1">
      <c r="A4" s="67" t="s">
        <v>48</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7"/>
      <c r="IF4" s="7"/>
      <c r="IG4" s="7"/>
      <c r="IH4" s="7"/>
      <c r="II4" s="7"/>
    </row>
    <row r="5" spans="1:243" s="6" customFormat="1" ht="21" customHeight="1">
      <c r="A5" s="68" t="s">
        <v>52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29.25" customHeight="1">
      <c r="A6" s="68" t="s">
        <v>54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10</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9" customFormat="1" ht="61.5" customHeight="1">
      <c r="A8" s="8" t="s">
        <v>41</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10"/>
      <c r="IF8" s="10"/>
      <c r="IG8" s="10"/>
      <c r="IH8" s="10"/>
      <c r="II8" s="10"/>
    </row>
    <row r="9" spans="1:243" s="11" customFormat="1" ht="61.5" customHeight="1">
      <c r="A9" s="60" t="s">
        <v>11</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2"/>
      <c r="IE9" s="12"/>
      <c r="IF9" s="12"/>
      <c r="IG9" s="12"/>
      <c r="IH9" s="12"/>
      <c r="II9" s="12"/>
    </row>
    <row r="10" spans="1:243" s="14" customFormat="1" ht="29.2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60" customHeight="1">
      <c r="A11" s="13" t="s">
        <v>0</v>
      </c>
      <c r="B11" s="13" t="s">
        <v>18</v>
      </c>
      <c r="C11" s="13" t="s">
        <v>1</v>
      </c>
      <c r="D11" s="13" t="s">
        <v>51</v>
      </c>
      <c r="E11" s="13" t="s">
        <v>19</v>
      </c>
      <c r="F11" s="13" t="s">
        <v>42</v>
      </c>
      <c r="G11" s="13"/>
      <c r="H11" s="13"/>
      <c r="I11" s="13" t="s">
        <v>20</v>
      </c>
      <c r="J11" s="13" t="s">
        <v>21</v>
      </c>
      <c r="K11" s="13" t="s">
        <v>22</v>
      </c>
      <c r="L11" s="13" t="s">
        <v>23</v>
      </c>
      <c r="M11" s="16" t="s">
        <v>50</v>
      </c>
      <c r="N11" s="13" t="s">
        <v>44</v>
      </c>
      <c r="O11" s="13" t="s">
        <v>45</v>
      </c>
      <c r="P11" s="13" t="s">
        <v>46</v>
      </c>
      <c r="Q11" s="13" t="s">
        <v>24</v>
      </c>
      <c r="R11" s="13"/>
      <c r="S11" s="13"/>
      <c r="T11" s="13" t="s">
        <v>25</v>
      </c>
      <c r="U11" s="13" t="s">
        <v>26</v>
      </c>
      <c r="V11" s="13" t="s">
        <v>27</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27" t="s">
        <v>47</v>
      </c>
      <c r="BB11" s="17" t="s">
        <v>28</v>
      </c>
      <c r="BC11" s="17" t="s">
        <v>29</v>
      </c>
      <c r="IE11" s="15"/>
      <c r="IF11" s="15"/>
      <c r="IG11" s="15"/>
      <c r="IH11" s="15"/>
      <c r="II11" s="15"/>
    </row>
    <row r="12" spans="1:243" s="14" customFormat="1" ht="16.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1" customFormat="1" ht="199.5" customHeight="1">
      <c r="A13" s="28">
        <v>1</v>
      </c>
      <c r="B13" s="46" t="s">
        <v>53</v>
      </c>
      <c r="C13" s="29" t="s">
        <v>43</v>
      </c>
      <c r="D13" s="74">
        <v>882</v>
      </c>
      <c r="E13" s="75" t="s">
        <v>49</v>
      </c>
      <c r="F13" s="76"/>
      <c r="G13" s="30"/>
      <c r="H13" s="30"/>
      <c r="I13" s="77" t="s">
        <v>32</v>
      </c>
      <c r="J13" s="78">
        <f>IF(I13="Less(-)",-1,1)</f>
        <v>1</v>
      </c>
      <c r="K13" s="79" t="s">
        <v>38</v>
      </c>
      <c r="L13" s="79" t="s">
        <v>7</v>
      </c>
      <c r="M13" s="80"/>
      <c r="N13" s="45"/>
      <c r="O13" s="45">
        <f>M13-(M13*N13)/100</f>
        <v>0</v>
      </c>
      <c r="P13" s="81"/>
      <c r="Q13" s="82"/>
      <c r="R13" s="82"/>
      <c r="S13" s="83"/>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31">
        <f>(D13*O13)+((D13*O13)*P13/100)</f>
        <v>0</v>
      </c>
      <c r="BB13" s="31">
        <f>BA13+SUM(N13:AZ13)</f>
        <v>0</v>
      </c>
      <c r="BC13" s="32" t="str">
        <f>SpellNumber(L13,BA13)</f>
        <v>INR Zero Only</v>
      </c>
      <c r="IE13" s="12">
        <v>1.01</v>
      </c>
      <c r="IF13" s="12" t="s">
        <v>33</v>
      </c>
      <c r="IG13" s="12" t="s">
        <v>30</v>
      </c>
      <c r="IH13" s="12">
        <v>123.223</v>
      </c>
      <c r="II13" s="12" t="s">
        <v>31</v>
      </c>
    </row>
    <row r="14" spans="1:243" s="19" customFormat="1" ht="70.5" customHeight="1">
      <c r="A14" s="54" t="s">
        <v>36</v>
      </c>
      <c r="B14" s="55"/>
      <c r="C14" s="34"/>
      <c r="D14" s="35"/>
      <c r="E14" s="35"/>
      <c r="F14" s="35"/>
      <c r="G14" s="35"/>
      <c r="H14" s="56"/>
      <c r="I14" s="56"/>
      <c r="J14" s="56"/>
      <c r="K14" s="56"/>
      <c r="L14" s="35"/>
      <c r="M14" s="36"/>
      <c r="N14" s="36"/>
      <c r="O14" s="36"/>
      <c r="P14" s="5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f>SUM(BA13:BA13)</f>
        <v>0</v>
      </c>
      <c r="BB14" s="38">
        <f>SUM(BB13:BB13)</f>
        <v>0</v>
      </c>
      <c r="BC14" s="39" t="str">
        <f>SpellNumber($E$2,BA14)</f>
        <v>INR Zero Only</v>
      </c>
      <c r="IE14" s="20">
        <v>4</v>
      </c>
      <c r="IF14" s="20" t="s">
        <v>34</v>
      </c>
      <c r="IG14" s="20" t="s">
        <v>35</v>
      </c>
      <c r="IH14" s="20">
        <v>10</v>
      </c>
      <c r="II14" s="20" t="s">
        <v>31</v>
      </c>
    </row>
    <row r="15" spans="1:243" s="21" customFormat="1" ht="40.5" customHeight="1" hidden="1">
      <c r="A15" s="33" t="s">
        <v>40</v>
      </c>
      <c r="B15" s="33"/>
      <c r="C15" s="58"/>
      <c r="D15" s="47"/>
      <c r="E15" s="48" t="s">
        <v>37</v>
      </c>
      <c r="F15" s="49"/>
      <c r="G15" s="50"/>
      <c r="H15" s="51"/>
      <c r="I15" s="51"/>
      <c r="J15" s="51"/>
      <c r="K15" s="47"/>
      <c r="L15" s="52"/>
      <c r="M15" s="53"/>
      <c r="N15" s="51"/>
      <c r="O15" s="59"/>
      <c r="P15" s="59"/>
      <c r="Q15" s="41"/>
      <c r="R15" s="41"/>
      <c r="S15" s="41"/>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2">
        <f>IF(ISBLANK(F15),0,IF(E15="Excess (+)",ROUND(BA14+(BA14*F15),2),IF(E15="Less (-)",ROUND(BA14+(BA14*F15*(-1)),2),0)))</f>
        <v>0</v>
      </c>
      <c r="BB15" s="43">
        <f>ROUND(BA15,0)</f>
        <v>0</v>
      </c>
      <c r="BC15" s="44" t="str">
        <f>SpellNumber(L15,BB15)</f>
        <v> Zero Only</v>
      </c>
      <c r="IE15" s="22"/>
      <c r="IF15" s="22"/>
      <c r="IG15" s="22"/>
      <c r="IH15" s="22"/>
      <c r="II15" s="22"/>
    </row>
    <row r="16" spans="1:243" s="21" customFormat="1" ht="51" customHeight="1">
      <c r="A16" s="33" t="s">
        <v>39</v>
      </c>
      <c r="B16" s="33"/>
      <c r="C16" s="63" t="str">
        <f>SpellNumber($E$2,BA14)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5"/>
      <c r="IE16" s="22"/>
      <c r="IF16" s="22"/>
      <c r="IG16" s="22"/>
      <c r="IH16" s="22"/>
      <c r="II16" s="22"/>
    </row>
    <row r="17" spans="3:243" s="14" customFormat="1" ht="14.25">
      <c r="C17" s="23"/>
      <c r="D17" s="23"/>
      <c r="E17" s="23"/>
      <c r="F17" s="23"/>
      <c r="G17" s="23"/>
      <c r="H17" s="23"/>
      <c r="I17" s="23"/>
      <c r="J17" s="23"/>
      <c r="K17" s="23"/>
      <c r="L17" s="23"/>
      <c r="M17" s="23"/>
      <c r="O17" s="23"/>
      <c r="BA17" s="23"/>
      <c r="BC17" s="23"/>
      <c r="IE17" s="15"/>
      <c r="IF17" s="15"/>
      <c r="IG17" s="15"/>
      <c r="IH17" s="15"/>
      <c r="II17" s="15"/>
    </row>
  </sheetData>
  <sheetProtection password="DBA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3" t="s">
        <v>2</v>
      </c>
      <c r="F6" s="73"/>
      <c r="G6" s="73"/>
      <c r="H6" s="73"/>
      <c r="I6" s="73"/>
      <c r="J6" s="73"/>
      <c r="K6" s="73"/>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2022-07-28T11:12:58Z</cp:lastPrinted>
  <dcterms:created xsi:type="dcterms:W3CDTF">2009-01-30T06:42:42Z</dcterms:created>
  <dcterms:modified xsi:type="dcterms:W3CDTF">2022-08-13T09:53:46Z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